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5990" windowHeight="6030"/>
  </bookViews>
  <sheets>
    <sheet name="ściana oporowa" sheetId="6" r:id="rId1"/>
  </sheets>
  <calcPr calcId="145621" fullPrecision="0"/>
</workbook>
</file>

<file path=xl/calcChain.xml><?xml version="1.0" encoding="utf-8"?>
<calcChain xmlns="http://schemas.openxmlformats.org/spreadsheetml/2006/main">
  <c r="G8" i="6" l="1"/>
  <c r="G10" i="6"/>
  <c r="G11" i="6"/>
  <c r="G13" i="6"/>
  <c r="G14" i="6"/>
  <c r="G15" i="6"/>
  <c r="G16" i="6"/>
  <c r="G18" i="6"/>
  <c r="G19" i="6"/>
  <c r="G20" i="6"/>
  <c r="G21" i="6"/>
  <c r="G23" i="6"/>
  <c r="G25" i="6"/>
  <c r="G26" i="6"/>
  <c r="G27" i="6"/>
  <c r="G30" i="6"/>
  <c r="G32" i="6"/>
  <c r="G34" i="6"/>
  <c r="G35" i="6"/>
  <c r="G36" i="6"/>
  <c r="G38" i="6"/>
  <c r="G40" i="6"/>
  <c r="G41" i="6"/>
  <c r="G43" i="6"/>
  <c r="G44" i="6"/>
  <c r="G46" i="6"/>
  <c r="G48" i="6"/>
  <c r="G49" i="6"/>
  <c r="G50" i="6"/>
  <c r="G52" i="6"/>
  <c r="G53" i="6"/>
  <c r="G54" i="6"/>
  <c r="G6" i="6"/>
  <c r="G55" i="6" l="1"/>
  <c r="G56" i="6" l="1"/>
  <c r="G57" i="6" s="1"/>
</calcChain>
</file>

<file path=xl/sharedStrings.xml><?xml version="1.0" encoding="utf-8"?>
<sst xmlns="http://schemas.openxmlformats.org/spreadsheetml/2006/main" count="197" uniqueCount="137">
  <si>
    <r>
      <rPr>
        <b/>
        <sz val="11"/>
        <rFont val="Times New Roman"/>
        <family val="1"/>
        <charset val="238"/>
      </rPr>
      <t>Ilość</t>
    </r>
  </si>
  <si>
    <t>m2</t>
  </si>
  <si>
    <t>m</t>
  </si>
  <si>
    <t>szt</t>
  </si>
  <si>
    <t>2</t>
  </si>
  <si>
    <t>1</t>
  </si>
  <si>
    <t>szt.</t>
  </si>
  <si>
    <r>
      <rPr>
        <b/>
        <sz val="11"/>
        <rFont val="Times New Roman"/>
        <family val="1"/>
        <charset val="238"/>
      </rPr>
      <t>Podstawa</t>
    </r>
  </si>
  <si>
    <r>
      <rPr>
        <b/>
        <sz val="11"/>
        <rFont val="Times New Roman"/>
        <family val="1"/>
        <charset val="238"/>
      </rPr>
      <t>Cena jedn.</t>
    </r>
  </si>
  <si>
    <r>
      <rPr>
        <b/>
        <sz val="11"/>
        <rFont val="Times New Roman"/>
        <family val="1"/>
        <charset val="238"/>
      </rPr>
      <t>Nr</t>
    </r>
  </si>
  <si>
    <r>
      <rPr>
        <b/>
        <sz val="11"/>
        <rFont val="Times New Roman"/>
        <family val="1"/>
        <charset val="238"/>
      </rPr>
      <t>Opis robót</t>
    </r>
  </si>
  <si>
    <r>
      <rPr>
        <b/>
        <sz val="11"/>
        <rFont val="Times New Roman"/>
        <family val="1"/>
        <charset val="238"/>
      </rPr>
      <t>Jm</t>
    </r>
  </si>
  <si>
    <r>
      <rPr>
        <b/>
        <sz val="11"/>
        <rFont val="Times New Roman"/>
        <family val="1"/>
        <charset val="238"/>
      </rPr>
      <t>Wartość netto</t>
    </r>
  </si>
  <si>
    <t>Rozdział</t>
  </si>
  <si>
    <r>
      <rPr>
        <b/>
        <sz val="11"/>
        <rFont val="Times New Roman"/>
        <family val="1"/>
        <charset val="238"/>
      </rPr>
      <t>Ściana oporowa wzdłuż ul. Parkowej</t>
    </r>
  </si>
  <si>
    <t>1.1</t>
  </si>
  <si>
    <t>Element</t>
  </si>
  <si>
    <t>Rozbiórki</t>
  </si>
  <si>
    <t>1.1.1</t>
  </si>
  <si>
    <t>KNKRB 3/403/2</t>
  </si>
  <si>
    <t>Rozbiórki elementów betonowych i żelbetowych element żelbetowy</t>
  </si>
  <si>
    <t>m3</t>
  </si>
  <si>
    <t>1.2</t>
  </si>
  <si>
    <t>Beton podkładowy</t>
  </si>
  <si>
    <t>1.2.1</t>
  </si>
  <si>
    <t>KNKRB 6/104/1</t>
  </si>
  <si>
    <t>Podbudowa z betonu</t>
  </si>
  <si>
    <t>1.3</t>
  </si>
  <si>
    <t>Deskowanie i betonowanie ścian</t>
  </si>
  <si>
    <t>1.3.1</t>
  </si>
  <si>
    <t>KNR 202/238/1 (2)</t>
  </si>
  <si>
    <t>Ściany oporowe żelbetowe - podstawa ściany (część pozioma), prostokątna, o stopie płaskiej, beton podawany pompą</t>
  </si>
  <si>
    <t>1.3.2</t>
  </si>
  <si>
    <t>KNR 202/239/8 (2)</t>
  </si>
  <si>
    <t>Ściany oporowe żelbetowe (część pionowa) o wysokości do 3'm, przekrój zbieżny, grubość do 20'cm, beton podawany pompą</t>
  </si>
  <si>
    <t>1.4</t>
  </si>
  <si>
    <t>Przygotowamnie i montaż zbrojenia</t>
  </si>
  <si>
    <t>1.4.1</t>
  </si>
  <si>
    <t>KNR 202/290/4 (2)</t>
  </si>
  <si>
    <t>Zbrojenie konstrukcji monolitycznych budowli, pręty stalowe okrągłe żebrowane, Fi 8-14'mm</t>
  </si>
  <si>
    <t>t</t>
  </si>
  <si>
    <t>1.5</t>
  </si>
  <si>
    <t>Izolacja przeciwwodna</t>
  </si>
  <si>
    <t>1.5.1</t>
  </si>
  <si>
    <t>KNR 202/603/1</t>
  </si>
  <si>
    <t>Izolacje przeciwwilgociowe powłokowe bitumiczne pionowe wykonywane na zimno, emulsja asfaltowa, 1'warstwa</t>
  </si>
  <si>
    <t>1.5.2</t>
  </si>
  <si>
    <t>KNR 202/603/2</t>
  </si>
  <si>
    <t>Izolacje przeciwwilgociowe powłokowe bitumiczne pionowe wykonywane na zimno, emulsja asfaltowa, dodatek za każdą następną warstwę</t>
  </si>
  <si>
    <t>1.6</t>
  </si>
  <si>
    <t>Uszczelnienie dylatacji</t>
  </si>
  <si>
    <t>1.6.1</t>
  </si>
  <si>
    <t>KNR 202/617/6 (2)</t>
  </si>
  <si>
    <t>Izolacje szczelin dylatacyjnych konstrukcyjnych, poziome, kitem, trwale plastycznym</t>
  </si>
  <si>
    <t>1.6.2</t>
  </si>
  <si>
    <t>KNR 202/616/4</t>
  </si>
  <si>
    <t>Izolacje z papy asfaltowej na sucho, izolacja pionowe, 1'warstwa na sucho</t>
  </si>
  <si>
    <t>1.7</t>
  </si>
  <si>
    <t>Montaż rur osłonowych</t>
  </si>
  <si>
    <t>1.7.1</t>
  </si>
  <si>
    <t>KNNR 5/102/8</t>
  </si>
  <si>
    <t>Rury winidurowe karbowane (giętkie) układane p.t. w gotowych bruzdach, podłoże inne niż betonowe, do Fi 36'mm</t>
  </si>
  <si>
    <t>1.8</t>
  </si>
  <si>
    <t>Montaż słupów oświetleniowych (bez słupa)</t>
  </si>
  <si>
    <t>1.8.1</t>
  </si>
  <si>
    <t>KNR 233/704/2 (1)</t>
  </si>
  <si>
    <t>Montaż słupów oświetleniowych o masie 50-100'kg, spawarka</t>
  </si>
  <si>
    <t>1.9</t>
  </si>
  <si>
    <t>Montaż balustrady typu "U-11"</t>
  </si>
  <si>
    <t>1.9.1</t>
  </si>
  <si>
    <t>BCD D-07.06.02.11.0 3</t>
  </si>
  <si>
    <t>Ustawienie poręczy ochronnych sztywnych z pochwytami i poręczami z rur stalowych o rozstawie słupków z rur co 1,50 m</t>
  </si>
  <si>
    <t>1.9.2</t>
  </si>
  <si>
    <t>Kalkulacja własna</t>
  </si>
  <si>
    <t>Uzupełnienie szczelin między segmentami barier U-11 przy dylatacjach muru</t>
  </si>
  <si>
    <t>ryczałt</t>
  </si>
  <si>
    <t>1.9.3</t>
  </si>
  <si>
    <t>TZKNBK 4/1901/11</t>
  </si>
  <si>
    <t>Osadzenie balustrad z wykuciem gniazd licząc za sztuke zamocowania słupka lub poręczy (poz 459)</t>
  </si>
  <si>
    <t>2.1</t>
  </si>
  <si>
    <t>2.1.1</t>
  </si>
  <si>
    <t>2.2</t>
  </si>
  <si>
    <t>2.2.1</t>
  </si>
  <si>
    <t>2.3</t>
  </si>
  <si>
    <t>Deskowanie oraz betonowanie elementów żelbetowych i betonowych</t>
  </si>
  <si>
    <t>2.3.1</t>
  </si>
  <si>
    <t>KNR 214/503/2</t>
  </si>
  <si>
    <t>Deskowanie oczepów, montaż z lądu, dolna krawędź oczepu na rzędnej powyżej +/-0'm</t>
  </si>
  <si>
    <t>2.3.2</t>
  </si>
  <si>
    <t>KNNR 2/108/7 (1)</t>
  </si>
  <si>
    <t>Betonowanie konstrukcji w deskowaniu systemowym drobnowymiarowym z transportem betonu w pojemniku, belki podciągi i wieńce zbrojone</t>
  </si>
  <si>
    <t>2.3.3</t>
  </si>
  <si>
    <t>KNKRB 2/201/1</t>
  </si>
  <si>
    <t>Ławy fundamentowe betonowe i żelbetowe ławy betonowe o szer. w m do: 0.6</t>
  </si>
  <si>
    <t>2.4</t>
  </si>
  <si>
    <t>2.4.1</t>
  </si>
  <si>
    <t>2.5</t>
  </si>
  <si>
    <t>2.5.1</t>
  </si>
  <si>
    <t>2.5.2</t>
  </si>
  <si>
    <t>2.6</t>
  </si>
  <si>
    <t>Wykonanie zbrojonych ścian oporowych</t>
  </si>
  <si>
    <t>2.6.1</t>
  </si>
  <si>
    <t>Wykonanie lica ściany oporowej z bloczków betonowych</t>
  </si>
  <si>
    <t>2.6.2</t>
  </si>
  <si>
    <t>Polimerowe deski gzymsowe; uszczelnienie styków desek</t>
  </si>
  <si>
    <t>2.7</t>
  </si>
  <si>
    <t>Uszczelnienie kitem trwaleplastycznym</t>
  </si>
  <si>
    <t>2.7.1</t>
  </si>
  <si>
    <t>2.8</t>
  </si>
  <si>
    <t>Montaż balustrady typu "U-12"</t>
  </si>
  <si>
    <t>2.8.1</t>
  </si>
  <si>
    <t>DC 3/202/4</t>
  </si>
  <si>
    <t>Kotwienie prętów zbrojeniowych za pomocą żywic epoksydowych w podłożach z betonu zbrojonego i żelbetowych, średnica otworu 18 mm</t>
  </si>
  <si>
    <t>kotwienie</t>
  </si>
  <si>
    <t>2.8.2</t>
  </si>
  <si>
    <t>KNNRW 3/408/2</t>
  </si>
  <si>
    <t>Wiercenie otworów w konstrukcjach żelbetowych wiertnicami diamentowymi, Fi'20'mm</t>
  </si>
  <si>
    <t>cm</t>
  </si>
  <si>
    <t>2.8.3</t>
  </si>
  <si>
    <t>balustrada typu U-12</t>
  </si>
  <si>
    <t>2.9</t>
  </si>
  <si>
    <t>Reprofilacja ściany oporowej od czoła Placu Targowego</t>
  </si>
  <si>
    <t>2.9.1</t>
  </si>
  <si>
    <t>DC 19/213/2</t>
  </si>
  <si>
    <t>Mechaniczne wypełnianie ubytków (reprofilacja) powierzchni konstrukcji betonowych zaprawą naprawczą do nakładania mechanicznego Mapegrout Gunite metodą mokrą, warstwa gr. 10 mm, na powierzchniach pionowych</t>
  </si>
  <si>
    <t>2.9.2</t>
  </si>
  <si>
    <t>DC 19/213/1</t>
  </si>
  <si>
    <t>Mechaniczne wypełnianie ubytków (reprofilacja) powierzchni konstrukcji betonowych zaprawą naprawczą do nakładania mechanicznego Mapegrout Gunite metodą mokrą, warstwa gr. 10 mm, na powierzchniach poziomych</t>
  </si>
  <si>
    <t>2.9.3</t>
  </si>
  <si>
    <t>ZKNR C 2/816/1</t>
  </si>
  <si>
    <t>Reprofilacja podłoża, zabezpieczenie powierzchni betonu powłoką akrylową, 2-krotne gruntowanie, powierzchnie pionowe i poziome</t>
  </si>
  <si>
    <t>Razem wartość netto:</t>
  </si>
  <si>
    <t>Vat 23 %</t>
  </si>
  <si>
    <t>Razem wartość brutto:</t>
  </si>
  <si>
    <t>Ściana oporowa przy placu targowym</t>
  </si>
  <si>
    <t>Przebudowa ulicy Parkowej w Wyrzysku - mur oporowy</t>
  </si>
  <si>
    <r>
      <rPr>
        <b/>
        <sz val="16"/>
        <rFont val="Times New Roman"/>
        <family val="1"/>
        <charset val="238"/>
      </rPr>
      <t>Kosztorys ofertowy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</si>
</sst>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7" x14ac:knownFonts="1">
    <font>
      <sz val="10"/>
      <name val="Arial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1"/>
  </cellStyleXfs>
  <cellXfs count="2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vertical="top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8" fontId="1" fillId="0" borderId="2" xfId="0" applyNumberFormat="1" applyFont="1" applyBorder="1" applyAlignment="1">
      <alignment horizontal="right"/>
    </xf>
    <xf numFmtId="8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justify" vertical="top"/>
    </xf>
    <xf numFmtId="0" fontId="2" fillId="0" borderId="2" xfId="0" applyFont="1" applyBorder="1" applyAlignment="1">
      <alignment horizontal="left"/>
    </xf>
    <xf numFmtId="8" fontId="1" fillId="0" borderId="2" xfId="0" applyNumberFormat="1" applyFont="1" applyBorder="1" applyAlignment="1">
      <alignment horizontal="center"/>
    </xf>
    <xf numFmtId="8" fontId="1" fillId="0" borderId="2" xfId="0" applyNumberFormat="1" applyFont="1" applyBorder="1" applyAlignment="1">
      <alignment horizontal="left"/>
    </xf>
    <xf numFmtId="0" fontId="1" fillId="0" borderId="0" xfId="0" applyFont="1" applyAlignment="1"/>
    <xf numFmtId="0" fontId="4" fillId="0" borderId="0" xfId="0" applyFont="1"/>
    <xf numFmtId="0" fontId="6" fillId="0" borderId="1" xfId="0" applyFont="1" applyBorder="1" applyAlignment="1">
      <alignment vertical="top"/>
    </xf>
  </cellXfs>
  <cellStyles count="2">
    <cellStyle name="Normal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pane ySplit="3" topLeftCell="A37" activePane="bottomLeft" state="frozen"/>
      <selection pane="bottomLeft" activeCell="C45" sqref="C45"/>
    </sheetView>
  </sheetViews>
  <sheetFormatPr defaultColWidth="8.85546875" defaultRowHeight="15" x14ac:dyDescent="0.25"/>
  <cols>
    <col min="1" max="1" width="7.5703125" style="1" customWidth="1"/>
    <col min="2" max="2" width="16.7109375" style="1" customWidth="1"/>
    <col min="3" max="3" width="64.140625" style="1" customWidth="1"/>
    <col min="4" max="4" width="8.42578125" style="1" customWidth="1"/>
    <col min="5" max="5" width="8.85546875" style="11"/>
    <col min="6" max="6" width="11.5703125" style="11" customWidth="1"/>
    <col min="7" max="7" width="12.5703125" style="1" customWidth="1"/>
    <col min="8" max="16384" width="8.85546875" style="1"/>
  </cols>
  <sheetData>
    <row r="1" spans="1:7" ht="20.25" x14ac:dyDescent="0.25">
      <c r="A1" s="23" t="s">
        <v>136</v>
      </c>
    </row>
    <row r="2" spans="1:7" ht="15.75" x14ac:dyDescent="0.25">
      <c r="A2" s="22" t="s">
        <v>135</v>
      </c>
    </row>
    <row r="3" spans="1:7" ht="28.5" x14ac:dyDescent="0.25">
      <c r="A3" s="4" t="s">
        <v>9</v>
      </c>
      <c r="B3" s="4" t="s">
        <v>7</v>
      </c>
      <c r="C3" s="4" t="s">
        <v>10</v>
      </c>
      <c r="D3" s="4" t="s">
        <v>11</v>
      </c>
      <c r="E3" s="4" t="s">
        <v>0</v>
      </c>
      <c r="F3" s="4" t="s">
        <v>8</v>
      </c>
      <c r="G3" s="15" t="s">
        <v>12</v>
      </c>
    </row>
    <row r="4" spans="1:7" x14ac:dyDescent="0.25">
      <c r="A4" s="2" t="s">
        <v>5</v>
      </c>
      <c r="B4" s="7" t="s">
        <v>13</v>
      </c>
      <c r="C4" s="9" t="s">
        <v>14</v>
      </c>
      <c r="D4" s="3"/>
      <c r="E4" s="3"/>
      <c r="F4" s="3"/>
      <c r="G4" s="8"/>
    </row>
    <row r="5" spans="1:7" x14ac:dyDescent="0.25">
      <c r="A5" s="16" t="s">
        <v>15</v>
      </c>
      <c r="B5" s="17" t="s">
        <v>16</v>
      </c>
      <c r="C5" s="10" t="s">
        <v>17</v>
      </c>
      <c r="D5" s="3"/>
      <c r="E5" s="3"/>
      <c r="F5" s="19"/>
      <c r="G5" s="20"/>
    </row>
    <row r="6" spans="1:7" x14ac:dyDescent="0.25">
      <c r="A6" s="2" t="s">
        <v>18</v>
      </c>
      <c r="B6" s="9" t="s">
        <v>19</v>
      </c>
      <c r="C6" s="9" t="s">
        <v>20</v>
      </c>
      <c r="D6" s="3" t="s">
        <v>21</v>
      </c>
      <c r="E6" s="3">
        <v>7.56</v>
      </c>
      <c r="F6" s="19"/>
      <c r="G6" s="13">
        <f>F6*$E6</f>
        <v>0</v>
      </c>
    </row>
    <row r="7" spans="1:7" x14ac:dyDescent="0.25">
      <c r="A7" s="16" t="s">
        <v>22</v>
      </c>
      <c r="B7" s="18" t="s">
        <v>16</v>
      </c>
      <c r="C7" s="18" t="s">
        <v>23</v>
      </c>
      <c r="D7" s="3"/>
      <c r="E7" s="3"/>
      <c r="F7" s="19"/>
      <c r="G7" s="13"/>
    </row>
    <row r="8" spans="1:7" x14ac:dyDescent="0.25">
      <c r="A8" s="2" t="s">
        <v>24</v>
      </c>
      <c r="B8" s="9" t="s">
        <v>25</v>
      </c>
      <c r="C8" s="9" t="s">
        <v>26</v>
      </c>
      <c r="D8" s="3" t="s">
        <v>21</v>
      </c>
      <c r="E8" s="3">
        <v>33.252000000000002</v>
      </c>
      <c r="F8" s="19"/>
      <c r="G8" s="13">
        <f t="shared" ref="G8:G54" si="0">F8*$E8</f>
        <v>0</v>
      </c>
    </row>
    <row r="9" spans="1:7" x14ac:dyDescent="0.25">
      <c r="A9" s="16" t="s">
        <v>27</v>
      </c>
      <c r="B9" s="10" t="s">
        <v>16</v>
      </c>
      <c r="C9" s="10" t="s">
        <v>28</v>
      </c>
      <c r="D9" s="3"/>
      <c r="E9" s="3"/>
      <c r="F9" s="19"/>
      <c r="G9" s="13"/>
    </row>
    <row r="10" spans="1:7" ht="30" x14ac:dyDescent="0.25">
      <c r="A10" s="2" t="s">
        <v>29</v>
      </c>
      <c r="B10" s="6" t="s">
        <v>30</v>
      </c>
      <c r="C10" s="6" t="s">
        <v>31</v>
      </c>
      <c r="D10" s="3" t="s">
        <v>21</v>
      </c>
      <c r="E10" s="3">
        <v>35.799999999999997</v>
      </c>
      <c r="F10" s="19"/>
      <c r="G10" s="13">
        <f t="shared" si="0"/>
        <v>0</v>
      </c>
    </row>
    <row r="11" spans="1:7" ht="30" x14ac:dyDescent="0.25">
      <c r="A11" s="2" t="s">
        <v>32</v>
      </c>
      <c r="B11" s="6" t="s">
        <v>33</v>
      </c>
      <c r="C11" s="6" t="s">
        <v>34</v>
      </c>
      <c r="D11" s="3" t="s">
        <v>21</v>
      </c>
      <c r="E11" s="3">
        <v>30.873000000000001</v>
      </c>
      <c r="F11" s="19"/>
      <c r="G11" s="13">
        <f t="shared" si="0"/>
        <v>0</v>
      </c>
    </row>
    <row r="12" spans="1:7" x14ac:dyDescent="0.25">
      <c r="A12" s="16" t="s">
        <v>35</v>
      </c>
      <c r="B12" s="10" t="s">
        <v>16</v>
      </c>
      <c r="C12" s="10" t="s">
        <v>36</v>
      </c>
      <c r="D12" s="3"/>
      <c r="E12" s="3"/>
      <c r="F12" s="19"/>
      <c r="G12" s="13"/>
    </row>
    <row r="13" spans="1:7" ht="30" x14ac:dyDescent="0.25">
      <c r="A13" s="2" t="s">
        <v>37</v>
      </c>
      <c r="B13" s="5" t="s">
        <v>38</v>
      </c>
      <c r="C13" s="5" t="s">
        <v>39</v>
      </c>
      <c r="D13" s="3" t="s">
        <v>40</v>
      </c>
      <c r="E13" s="3">
        <v>5.4429999999999996</v>
      </c>
      <c r="F13" s="19"/>
      <c r="G13" s="13">
        <f t="shared" si="0"/>
        <v>0</v>
      </c>
    </row>
    <row r="14" spans="1:7" x14ac:dyDescent="0.25">
      <c r="A14" s="16" t="s">
        <v>41</v>
      </c>
      <c r="B14" s="10" t="s">
        <v>16</v>
      </c>
      <c r="C14" s="10" t="s">
        <v>42</v>
      </c>
      <c r="D14" s="3"/>
      <c r="E14" s="3"/>
      <c r="F14" s="19"/>
      <c r="G14" s="13">
        <f t="shared" si="0"/>
        <v>0</v>
      </c>
    </row>
    <row r="15" spans="1:7" ht="30" x14ac:dyDescent="0.25">
      <c r="A15" s="2" t="s">
        <v>43</v>
      </c>
      <c r="B15" s="9" t="s">
        <v>44</v>
      </c>
      <c r="C15" s="6" t="s">
        <v>45</v>
      </c>
      <c r="D15" s="3" t="s">
        <v>1</v>
      </c>
      <c r="E15" s="3">
        <v>613.255</v>
      </c>
      <c r="F15" s="19"/>
      <c r="G15" s="13">
        <f t="shared" si="0"/>
        <v>0</v>
      </c>
    </row>
    <row r="16" spans="1:7" ht="45" x14ac:dyDescent="0.25">
      <c r="A16" s="2" t="s">
        <v>46</v>
      </c>
      <c r="B16" s="9" t="s">
        <v>47</v>
      </c>
      <c r="C16" s="6" t="s">
        <v>48</v>
      </c>
      <c r="D16" s="3" t="s">
        <v>1</v>
      </c>
      <c r="E16" s="3">
        <v>613.255</v>
      </c>
      <c r="F16" s="19"/>
      <c r="G16" s="13">
        <f t="shared" si="0"/>
        <v>0</v>
      </c>
    </row>
    <row r="17" spans="1:7" x14ac:dyDescent="0.25">
      <c r="A17" s="16" t="s">
        <v>49</v>
      </c>
      <c r="B17" s="17" t="s">
        <v>16</v>
      </c>
      <c r="C17" s="10" t="s">
        <v>50</v>
      </c>
      <c r="D17" s="3"/>
      <c r="E17" s="3"/>
      <c r="F17" s="19"/>
      <c r="G17" s="13"/>
    </row>
    <row r="18" spans="1:7" ht="30" x14ac:dyDescent="0.25">
      <c r="A18" s="2" t="s">
        <v>51</v>
      </c>
      <c r="B18" s="5" t="s">
        <v>52</v>
      </c>
      <c r="C18" s="5" t="s">
        <v>53</v>
      </c>
      <c r="D18" s="3" t="s">
        <v>2</v>
      </c>
      <c r="E18" s="3">
        <v>9.75</v>
      </c>
      <c r="F18" s="19"/>
      <c r="G18" s="13">
        <f t="shared" si="0"/>
        <v>0</v>
      </c>
    </row>
    <row r="19" spans="1:7" x14ac:dyDescent="0.25">
      <c r="A19" s="2" t="s">
        <v>54</v>
      </c>
      <c r="B19" s="8" t="s">
        <v>55</v>
      </c>
      <c r="C19" s="8" t="s">
        <v>56</v>
      </c>
      <c r="D19" s="3" t="s">
        <v>1</v>
      </c>
      <c r="E19" s="3">
        <v>3.125</v>
      </c>
      <c r="F19" s="19"/>
      <c r="G19" s="13">
        <f t="shared" si="0"/>
        <v>0</v>
      </c>
    </row>
    <row r="20" spans="1:7" x14ac:dyDescent="0.25">
      <c r="A20" s="16" t="s">
        <v>57</v>
      </c>
      <c r="B20" s="10" t="s">
        <v>16</v>
      </c>
      <c r="C20" s="10" t="s">
        <v>58</v>
      </c>
      <c r="D20" s="3"/>
      <c r="E20" s="3"/>
      <c r="F20" s="19"/>
      <c r="G20" s="13">
        <f t="shared" si="0"/>
        <v>0</v>
      </c>
    </row>
    <row r="21" spans="1:7" ht="30" x14ac:dyDescent="0.25">
      <c r="A21" s="2" t="s">
        <v>59</v>
      </c>
      <c r="B21" s="9" t="s">
        <v>60</v>
      </c>
      <c r="C21" s="5" t="s">
        <v>61</v>
      </c>
      <c r="D21" s="3" t="s">
        <v>2</v>
      </c>
      <c r="E21" s="3">
        <v>10</v>
      </c>
      <c r="F21" s="19"/>
      <c r="G21" s="13">
        <f t="shared" si="0"/>
        <v>0</v>
      </c>
    </row>
    <row r="22" spans="1:7" x14ac:dyDescent="0.25">
      <c r="A22" s="16" t="s">
        <v>62</v>
      </c>
      <c r="B22" s="18" t="s">
        <v>16</v>
      </c>
      <c r="C22" s="18" t="s">
        <v>63</v>
      </c>
      <c r="D22" s="3"/>
      <c r="E22" s="3"/>
      <c r="F22" s="19"/>
      <c r="G22" s="13"/>
    </row>
    <row r="23" spans="1:7" ht="30" x14ac:dyDescent="0.25">
      <c r="A23" s="2" t="s">
        <v>64</v>
      </c>
      <c r="B23" s="6" t="s">
        <v>65</v>
      </c>
      <c r="C23" s="9" t="s">
        <v>66</v>
      </c>
      <c r="D23" s="3" t="s">
        <v>3</v>
      </c>
      <c r="E23" s="3">
        <v>5</v>
      </c>
      <c r="F23" s="19"/>
      <c r="G23" s="13">
        <f t="shared" si="0"/>
        <v>0</v>
      </c>
    </row>
    <row r="24" spans="1:7" x14ac:dyDescent="0.25">
      <c r="A24" s="16" t="s">
        <v>67</v>
      </c>
      <c r="B24" s="10" t="s">
        <v>16</v>
      </c>
      <c r="C24" s="10" t="s">
        <v>68</v>
      </c>
      <c r="D24" s="3"/>
      <c r="E24" s="3"/>
      <c r="F24" s="19"/>
      <c r="G24" s="13"/>
    </row>
    <row r="25" spans="1:7" ht="30" x14ac:dyDescent="0.25">
      <c r="A25" s="2" t="s">
        <v>69</v>
      </c>
      <c r="B25" s="6" t="s">
        <v>70</v>
      </c>
      <c r="C25" s="6" t="s">
        <v>71</v>
      </c>
      <c r="D25" s="3" t="s">
        <v>2</v>
      </c>
      <c r="E25" s="3">
        <v>137.81</v>
      </c>
      <c r="F25" s="19"/>
      <c r="G25" s="13">
        <f t="shared" si="0"/>
        <v>0</v>
      </c>
    </row>
    <row r="26" spans="1:7" ht="30" x14ac:dyDescent="0.25">
      <c r="A26" s="2" t="s">
        <v>72</v>
      </c>
      <c r="B26" s="6" t="s">
        <v>73</v>
      </c>
      <c r="C26" s="6" t="s">
        <v>74</v>
      </c>
      <c r="D26" s="3" t="s">
        <v>75</v>
      </c>
      <c r="E26" s="3" t="s">
        <v>5</v>
      </c>
      <c r="F26" s="19"/>
      <c r="G26" s="13">
        <f t="shared" si="0"/>
        <v>0</v>
      </c>
    </row>
    <row r="27" spans="1:7" ht="30" x14ac:dyDescent="0.25">
      <c r="A27" s="2" t="s">
        <v>76</v>
      </c>
      <c r="B27" s="6" t="s">
        <v>77</v>
      </c>
      <c r="C27" s="6" t="s">
        <v>78</v>
      </c>
      <c r="D27" s="3" t="s">
        <v>3</v>
      </c>
      <c r="E27" s="3">
        <v>180</v>
      </c>
      <c r="F27" s="19"/>
      <c r="G27" s="13">
        <f t="shared" si="0"/>
        <v>0</v>
      </c>
    </row>
    <row r="28" spans="1:7" x14ac:dyDescent="0.25">
      <c r="A28" s="16" t="s">
        <v>4</v>
      </c>
      <c r="B28" s="10" t="s">
        <v>13</v>
      </c>
      <c r="C28" s="10" t="s">
        <v>134</v>
      </c>
      <c r="D28" s="3"/>
      <c r="E28" s="3"/>
      <c r="F28" s="19"/>
      <c r="G28" s="13"/>
    </row>
    <row r="29" spans="1:7" x14ac:dyDescent="0.25">
      <c r="A29" s="16" t="s">
        <v>79</v>
      </c>
      <c r="B29" s="10" t="s">
        <v>16</v>
      </c>
      <c r="C29" s="10" t="s">
        <v>17</v>
      </c>
      <c r="D29" s="3"/>
      <c r="E29" s="3"/>
      <c r="F29" s="19"/>
      <c r="G29" s="13"/>
    </row>
    <row r="30" spans="1:7" x14ac:dyDescent="0.25">
      <c r="A30" s="2" t="s">
        <v>80</v>
      </c>
      <c r="B30" s="9" t="s">
        <v>19</v>
      </c>
      <c r="C30" s="9" t="s">
        <v>20</v>
      </c>
      <c r="D30" s="3" t="s">
        <v>21</v>
      </c>
      <c r="E30" s="3">
        <v>7</v>
      </c>
      <c r="F30" s="19"/>
      <c r="G30" s="13">
        <f t="shared" si="0"/>
        <v>0</v>
      </c>
    </row>
    <row r="31" spans="1:7" x14ac:dyDescent="0.25">
      <c r="A31" s="16" t="s">
        <v>81</v>
      </c>
      <c r="B31" s="10" t="s">
        <v>16</v>
      </c>
      <c r="C31" s="10" t="s">
        <v>23</v>
      </c>
      <c r="D31" s="3"/>
      <c r="E31" s="3"/>
      <c r="F31" s="19"/>
      <c r="G31" s="13"/>
    </row>
    <row r="32" spans="1:7" x14ac:dyDescent="0.25">
      <c r="A32" s="2" t="s">
        <v>82</v>
      </c>
      <c r="B32" s="9" t="s">
        <v>25</v>
      </c>
      <c r="C32" s="9" t="s">
        <v>26</v>
      </c>
      <c r="D32" s="3" t="s">
        <v>21</v>
      </c>
      <c r="E32" s="3">
        <v>0.54200000000000004</v>
      </c>
      <c r="F32" s="19"/>
      <c r="G32" s="13">
        <f t="shared" si="0"/>
        <v>0</v>
      </c>
    </row>
    <row r="33" spans="1:7" x14ac:dyDescent="0.25">
      <c r="A33" s="16" t="s">
        <v>83</v>
      </c>
      <c r="B33" s="10" t="s">
        <v>16</v>
      </c>
      <c r="C33" s="10" t="s">
        <v>84</v>
      </c>
      <c r="D33" s="3"/>
      <c r="E33" s="3"/>
      <c r="F33" s="19"/>
      <c r="G33" s="13"/>
    </row>
    <row r="34" spans="1:7" ht="30" x14ac:dyDescent="0.25">
      <c r="A34" s="2" t="s">
        <v>85</v>
      </c>
      <c r="B34" s="9" t="s">
        <v>86</v>
      </c>
      <c r="C34" s="6" t="s">
        <v>87</v>
      </c>
      <c r="D34" s="3" t="s">
        <v>1</v>
      </c>
      <c r="E34" s="3">
        <v>3.548</v>
      </c>
      <c r="F34" s="19"/>
      <c r="G34" s="13">
        <f t="shared" si="0"/>
        <v>0</v>
      </c>
    </row>
    <row r="35" spans="1:7" ht="45" x14ac:dyDescent="0.25">
      <c r="A35" s="2" t="s">
        <v>88</v>
      </c>
      <c r="B35" s="6" t="s">
        <v>89</v>
      </c>
      <c r="C35" s="6" t="s">
        <v>90</v>
      </c>
      <c r="D35" s="3" t="s">
        <v>21</v>
      </c>
      <c r="E35" s="3">
        <v>1.2070000000000001</v>
      </c>
      <c r="F35" s="19"/>
      <c r="G35" s="13">
        <f t="shared" si="0"/>
        <v>0</v>
      </c>
    </row>
    <row r="36" spans="1:7" ht="30" x14ac:dyDescent="0.25">
      <c r="A36" s="2" t="s">
        <v>91</v>
      </c>
      <c r="B36" s="9" t="s">
        <v>92</v>
      </c>
      <c r="C36" s="6" t="s">
        <v>93</v>
      </c>
      <c r="D36" s="3" t="s">
        <v>21</v>
      </c>
      <c r="E36" s="3">
        <v>0.72</v>
      </c>
      <c r="F36" s="19"/>
      <c r="G36" s="13">
        <f t="shared" si="0"/>
        <v>0</v>
      </c>
    </row>
    <row r="37" spans="1:7" x14ac:dyDescent="0.25">
      <c r="A37" s="16" t="s">
        <v>94</v>
      </c>
      <c r="B37" s="10" t="s">
        <v>16</v>
      </c>
      <c r="C37" s="10" t="s">
        <v>36</v>
      </c>
      <c r="D37" s="3"/>
      <c r="E37" s="3"/>
      <c r="F37" s="19"/>
      <c r="G37" s="13"/>
    </row>
    <row r="38" spans="1:7" ht="30" x14ac:dyDescent="0.25">
      <c r="A38" s="2" t="s">
        <v>95</v>
      </c>
      <c r="B38" s="5" t="s">
        <v>38</v>
      </c>
      <c r="C38" s="5" t="s">
        <v>39</v>
      </c>
      <c r="D38" s="3" t="s">
        <v>40</v>
      </c>
      <c r="E38" s="3">
        <v>0.12</v>
      </c>
      <c r="F38" s="19"/>
      <c r="G38" s="13">
        <f t="shared" si="0"/>
        <v>0</v>
      </c>
    </row>
    <row r="39" spans="1:7" x14ac:dyDescent="0.25">
      <c r="A39" s="16" t="s">
        <v>96</v>
      </c>
      <c r="B39" s="10" t="s">
        <v>16</v>
      </c>
      <c r="C39" s="10" t="s">
        <v>42</v>
      </c>
      <c r="D39" s="3"/>
      <c r="E39" s="3"/>
      <c r="F39" s="19"/>
      <c r="G39" s="13"/>
    </row>
    <row r="40" spans="1:7" ht="30" x14ac:dyDescent="0.25">
      <c r="A40" s="2" t="s">
        <v>97</v>
      </c>
      <c r="B40" s="9" t="s">
        <v>44</v>
      </c>
      <c r="C40" s="6" t="s">
        <v>45</v>
      </c>
      <c r="D40" s="3" t="s">
        <v>1</v>
      </c>
      <c r="E40" s="3">
        <v>13.56</v>
      </c>
      <c r="F40" s="19"/>
      <c r="G40" s="13">
        <f t="shared" si="0"/>
        <v>0</v>
      </c>
    </row>
    <row r="41" spans="1:7" ht="45" x14ac:dyDescent="0.25">
      <c r="A41" s="2" t="s">
        <v>98</v>
      </c>
      <c r="B41" s="9" t="s">
        <v>47</v>
      </c>
      <c r="C41" s="6" t="s">
        <v>48</v>
      </c>
      <c r="D41" s="3" t="s">
        <v>1</v>
      </c>
      <c r="E41" s="3">
        <v>13.56</v>
      </c>
      <c r="F41" s="19"/>
      <c r="G41" s="13">
        <f t="shared" si="0"/>
        <v>0</v>
      </c>
    </row>
    <row r="42" spans="1:7" x14ac:dyDescent="0.25">
      <c r="A42" s="16" t="s">
        <v>99</v>
      </c>
      <c r="B42" s="10" t="s">
        <v>16</v>
      </c>
      <c r="C42" s="10" t="s">
        <v>100</v>
      </c>
      <c r="D42" s="3"/>
      <c r="E42" s="3"/>
      <c r="F42" s="19"/>
      <c r="G42" s="13"/>
    </row>
    <row r="43" spans="1:7" x14ac:dyDescent="0.25">
      <c r="A43" s="2" t="s">
        <v>101</v>
      </c>
      <c r="B43" s="6" t="s">
        <v>73</v>
      </c>
      <c r="C43" s="9" t="s">
        <v>102</v>
      </c>
      <c r="D43" s="3" t="s">
        <v>1</v>
      </c>
      <c r="E43" s="3">
        <v>6.077</v>
      </c>
      <c r="F43" s="19"/>
      <c r="G43" s="13">
        <f t="shared" si="0"/>
        <v>0</v>
      </c>
    </row>
    <row r="44" spans="1:7" x14ac:dyDescent="0.25">
      <c r="A44" s="2" t="s">
        <v>103</v>
      </c>
      <c r="B44" s="6" t="s">
        <v>73</v>
      </c>
      <c r="C44" s="9" t="s">
        <v>104</v>
      </c>
      <c r="D44" s="3" t="s">
        <v>6</v>
      </c>
      <c r="E44" s="3">
        <v>6</v>
      </c>
      <c r="F44" s="19"/>
      <c r="G44" s="13">
        <f t="shared" si="0"/>
        <v>0</v>
      </c>
    </row>
    <row r="45" spans="1:7" x14ac:dyDescent="0.25">
      <c r="A45" s="16" t="s">
        <v>105</v>
      </c>
      <c r="B45" s="10" t="s">
        <v>16</v>
      </c>
      <c r="C45" s="10" t="s">
        <v>106</v>
      </c>
      <c r="D45" s="3"/>
      <c r="E45" s="3"/>
      <c r="F45" s="19"/>
      <c r="G45" s="13"/>
    </row>
    <row r="46" spans="1:7" ht="30" x14ac:dyDescent="0.25">
      <c r="A46" s="2" t="s">
        <v>107</v>
      </c>
      <c r="B46" s="5" t="s">
        <v>52</v>
      </c>
      <c r="C46" s="5" t="s">
        <v>53</v>
      </c>
      <c r="D46" s="3" t="s">
        <v>2</v>
      </c>
      <c r="E46" s="3">
        <v>12.2</v>
      </c>
      <c r="F46" s="19"/>
      <c r="G46" s="13">
        <f t="shared" si="0"/>
        <v>0</v>
      </c>
    </row>
    <row r="47" spans="1:7" x14ac:dyDescent="0.25">
      <c r="A47" s="16" t="s">
        <v>108</v>
      </c>
      <c r="B47" s="10" t="s">
        <v>16</v>
      </c>
      <c r="C47" s="10" t="s">
        <v>109</v>
      </c>
      <c r="D47" s="3"/>
      <c r="E47" s="3"/>
      <c r="F47" s="19"/>
      <c r="G47" s="13"/>
    </row>
    <row r="48" spans="1:7" ht="30" x14ac:dyDescent="0.25">
      <c r="A48" s="2" t="s">
        <v>110</v>
      </c>
      <c r="B48" s="9" t="s">
        <v>111</v>
      </c>
      <c r="C48" s="6" t="s">
        <v>112</v>
      </c>
      <c r="D48" s="3" t="s">
        <v>113</v>
      </c>
      <c r="E48" s="3">
        <v>16</v>
      </c>
      <c r="F48" s="19"/>
      <c r="G48" s="13">
        <f t="shared" si="0"/>
        <v>0</v>
      </c>
    </row>
    <row r="49" spans="1:7" ht="30" x14ac:dyDescent="0.25">
      <c r="A49" s="2" t="s">
        <v>114</v>
      </c>
      <c r="B49" s="9" t="s">
        <v>115</v>
      </c>
      <c r="C49" s="6" t="s">
        <v>116</v>
      </c>
      <c r="D49" s="3" t="s">
        <v>117</v>
      </c>
      <c r="E49" s="3">
        <v>272</v>
      </c>
      <c r="F49" s="19"/>
      <c r="G49" s="13">
        <f t="shared" si="0"/>
        <v>0</v>
      </c>
    </row>
    <row r="50" spans="1:7" x14ac:dyDescent="0.25">
      <c r="A50" s="2" t="s">
        <v>118</v>
      </c>
      <c r="B50" s="6" t="s">
        <v>73</v>
      </c>
      <c r="C50" s="9" t="s">
        <v>119</v>
      </c>
      <c r="D50" s="3" t="s">
        <v>3</v>
      </c>
      <c r="E50" s="3">
        <v>2</v>
      </c>
      <c r="F50" s="19"/>
      <c r="G50" s="13">
        <f t="shared" si="0"/>
        <v>0</v>
      </c>
    </row>
    <row r="51" spans="1:7" x14ac:dyDescent="0.25">
      <c r="A51" s="16" t="s">
        <v>120</v>
      </c>
      <c r="B51" s="10" t="s">
        <v>16</v>
      </c>
      <c r="C51" s="10" t="s">
        <v>121</v>
      </c>
      <c r="D51" s="3"/>
      <c r="E51" s="3"/>
      <c r="F51" s="19"/>
      <c r="G51" s="13"/>
    </row>
    <row r="52" spans="1:7" ht="60" x14ac:dyDescent="0.25">
      <c r="A52" s="2" t="s">
        <v>122</v>
      </c>
      <c r="B52" s="9" t="s">
        <v>123</v>
      </c>
      <c r="C52" s="6" t="s">
        <v>124</v>
      </c>
      <c r="D52" s="3" t="s">
        <v>1</v>
      </c>
      <c r="E52" s="3">
        <v>13.8</v>
      </c>
      <c r="F52" s="19"/>
      <c r="G52" s="13">
        <f t="shared" si="0"/>
        <v>0</v>
      </c>
    </row>
    <row r="53" spans="1:7" ht="60" x14ac:dyDescent="0.25">
      <c r="A53" s="2" t="s">
        <v>125</v>
      </c>
      <c r="B53" s="9" t="s">
        <v>126</v>
      </c>
      <c r="C53" s="6" t="s">
        <v>127</v>
      </c>
      <c r="D53" s="3" t="s">
        <v>1</v>
      </c>
      <c r="E53" s="3">
        <v>6</v>
      </c>
      <c r="F53" s="19"/>
      <c r="G53" s="13">
        <f t="shared" si="0"/>
        <v>0</v>
      </c>
    </row>
    <row r="54" spans="1:7" ht="30" x14ac:dyDescent="0.25">
      <c r="A54" s="2" t="s">
        <v>128</v>
      </c>
      <c r="B54" s="9" t="s">
        <v>129</v>
      </c>
      <c r="C54" s="6" t="s">
        <v>130</v>
      </c>
      <c r="D54" s="3" t="s">
        <v>1</v>
      </c>
      <c r="E54" s="3">
        <v>19.8</v>
      </c>
      <c r="F54" s="19"/>
      <c r="G54" s="13">
        <f t="shared" si="0"/>
        <v>0</v>
      </c>
    </row>
    <row r="55" spans="1:7" x14ac:dyDescent="0.25">
      <c r="D55" s="21"/>
      <c r="E55" s="12"/>
      <c r="F55" s="14" t="s">
        <v>131</v>
      </c>
      <c r="G55" s="13">
        <f>SUM(G6:G54)</f>
        <v>0</v>
      </c>
    </row>
    <row r="56" spans="1:7" x14ac:dyDescent="0.25">
      <c r="D56" s="21"/>
      <c r="E56" s="12"/>
      <c r="F56" s="14" t="s">
        <v>132</v>
      </c>
      <c r="G56" s="13">
        <f>G55*0.23</f>
        <v>0</v>
      </c>
    </row>
    <row r="57" spans="1:7" x14ac:dyDescent="0.25">
      <c r="D57" s="21"/>
      <c r="E57" s="12"/>
      <c r="F57" s="14" t="s">
        <v>133</v>
      </c>
      <c r="G57" s="13">
        <f>G56+G55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ściana oporowa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JanuszG</cp:lastModifiedBy>
  <dcterms:created xsi:type="dcterms:W3CDTF">2019-01-14T12:06:49Z</dcterms:created>
  <dcterms:modified xsi:type="dcterms:W3CDTF">2019-01-23T08:11:37Z</dcterms:modified>
</cp:coreProperties>
</file>